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Usuarios\DOC COM\DPTO. COMERCIAL\PRESUPUESTOS\ARCHIVO DE PRESUPUESTOS\ARCH PRESUP avanza\A2359 - Mercadona (mantenimientos)\"/>
    </mc:Choice>
  </mc:AlternateContent>
  <xr:revisionPtr revIDLastSave="0" documentId="13_ncr:1_{972FEE29-8214-4F48-9ED3-5E74CB6DBF04}" xr6:coauthVersionLast="47" xr6:coauthVersionMax="47" xr10:uidLastSave="{00000000-0000-0000-0000-000000000000}"/>
  <bookViews>
    <workbookView xWindow="-120" yWindow="-120" windowWidth="29040" windowHeight="15840" xr2:uid="{56FDA2AA-D573-4D54-AC32-4743419A2C31}"/>
  </bookViews>
  <sheets>
    <sheet name="Mantenimiento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3" l="1"/>
  <c r="F20" i="3"/>
  <c r="F15" i="3"/>
  <c r="F11" i="3"/>
  <c r="F5" i="3"/>
  <c r="F47" i="3"/>
  <c r="G47" i="3" s="1"/>
  <c r="F46" i="3"/>
  <c r="G46" i="3" s="1"/>
  <c r="F42" i="3"/>
  <c r="G42" i="3" s="1"/>
  <c r="F38" i="3"/>
  <c r="G38" i="3" s="1"/>
  <c r="F37" i="3"/>
  <c r="G37" i="3" s="1"/>
  <c r="F33" i="3"/>
  <c r="G33" i="3" s="1"/>
  <c r="F32" i="3"/>
  <c r="G32" i="3" s="1"/>
  <c r="F28" i="3"/>
  <c r="G28" i="3" s="1"/>
  <c r="G24" i="3"/>
  <c r="G20" i="3"/>
  <c r="F16" i="3"/>
  <c r="G16" i="3" s="1"/>
  <c r="G15" i="3"/>
  <c r="G11" i="3"/>
  <c r="F6" i="3"/>
  <c r="G6" i="3" s="1"/>
  <c r="F7" i="3"/>
  <c r="G7" i="3" s="1"/>
  <c r="I7" i="3"/>
  <c r="G5" i="3" l="1"/>
  <c r="I33" i="3"/>
  <c r="I6" i="3" l="1"/>
  <c r="I37" i="3" l="1"/>
  <c r="I47" i="3" l="1"/>
  <c r="I46" i="3"/>
  <c r="I38" i="3"/>
  <c r="I32" i="3"/>
  <c r="I28" i="3"/>
  <c r="I24" i="3"/>
  <c r="I20" i="3"/>
  <c r="I15" i="3"/>
  <c r="I11" i="3"/>
  <c r="I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Antonia Morro</author>
  </authors>
  <commentList>
    <comment ref="H32" authorId="0" shapeId="0" xr:uid="{56F1979D-39AD-47BF-AED0-006948EE9657}">
      <text>
        <r>
          <rPr>
            <b/>
            <sz val="9"/>
            <color indexed="81"/>
            <rFont val="Tahoma"/>
            <family val="2"/>
          </rPr>
          <t>ESPECIALISTAS
7 HORAS LIMPIEZA
2 HORAS DESPLAZ</t>
        </r>
      </text>
    </comment>
  </commentList>
</comments>
</file>

<file path=xl/sharedStrings.xml><?xml version="1.0" encoding="utf-8"?>
<sst xmlns="http://schemas.openxmlformats.org/spreadsheetml/2006/main" count="52" uniqueCount="51">
  <si>
    <t>SIN IVA</t>
  </si>
  <si>
    <t>CON IVA</t>
  </si>
  <si>
    <t>CENTRO 2901 PALMA ARXIDUC LLUIS SALVADOR, 33</t>
  </si>
  <si>
    <t>CENTRO 2563 PALMA AVENIDA ARGENTINA, 83</t>
  </si>
  <si>
    <t>CENTRO 2159 PALMA COTLLIURE, 23</t>
  </si>
  <si>
    <t>H/SERV</t>
  </si>
  <si>
    <t>P/H</t>
  </si>
  <si>
    <t>CENTRO 3031 PALMA MERCAT OLIVAR (PZA. DEL OLIVAR, 1 - 1º)</t>
  </si>
  <si>
    <t>CENTRO 4137 ANDRATX SON MAS (C/ SON LLUIS)</t>
  </si>
  <si>
    <t>CENTRO 2704 ALCUDIA (C/POLLENTIA, 26)</t>
  </si>
  <si>
    <t>CENTRO SON OMS OFICINAS (C/ CAN SEGUI, 4 - 1º)</t>
  </si>
  <si>
    <t>CENTRO 3298 MANACOR PASSEIG ESTACIO, S/N</t>
  </si>
  <si>
    <t>A1219</t>
  </si>
  <si>
    <t>B14655</t>
  </si>
  <si>
    <t>B14732</t>
  </si>
  <si>
    <t>B13363</t>
  </si>
  <si>
    <t>B13778</t>
  </si>
  <si>
    <t>B13759</t>
  </si>
  <si>
    <t>B14357</t>
  </si>
  <si>
    <t>B14621</t>
  </si>
  <si>
    <t>A1228</t>
  </si>
  <si>
    <t>A1156</t>
  </si>
  <si>
    <t>B11506 (1ªREV)</t>
  </si>
  <si>
    <t>A1460</t>
  </si>
  <si>
    <t>4 entradas, 1 puerta de emergencia, 1 entrada parking, 7 cristaleras verdes, 10 columnas, 8 cristaleras normales y 3 tiras blancas</t>
  </si>
  <si>
    <t>A1569</t>
  </si>
  <si>
    <t>A1624</t>
  </si>
  <si>
    <t>Limpieza canaletas (bajo petición)</t>
  </si>
  <si>
    <t>A1712 (1ª rev)</t>
  </si>
  <si>
    <t>A1755</t>
  </si>
  <si>
    <t>Alfombras mensual (mediante aspirador)</t>
  </si>
  <si>
    <t>Nº PTO.</t>
  </si>
  <si>
    <r>
      <rPr>
        <b/>
        <sz val="8"/>
        <rFont val="Century Gothic"/>
        <family val="2"/>
      </rPr>
      <t>PRECIO VARIABLE</t>
    </r>
    <r>
      <rPr>
        <sz val="8"/>
        <rFont val="Century Gothic"/>
        <family val="2"/>
      </rPr>
      <t xml:space="preserve">
(No aplico partida prevista de momento)</t>
    </r>
  </si>
  <si>
    <t>Fecha Envío</t>
  </si>
  <si>
    <t>Fecha Aceptacion</t>
  </si>
  <si>
    <t>CENTRO 1849 SON OMS TALLER (C/ CAN SEGUI, 4)</t>
  </si>
  <si>
    <t>INCREMENTO 2,5%</t>
  </si>
  <si>
    <t>MANTENIMIENTO</t>
  </si>
  <si>
    <t>CENTRO 3664 PALMA ESTADI BALEAR (C/ CAN BRONCA, 2)</t>
  </si>
  <si>
    <t>Mantenimiento limpieza</t>
  </si>
  <si>
    <t>Cristales, columnas (cristales + inox), oficinas y punto de acabado quincenal</t>
  </si>
  <si>
    <t>Suelo entrada y columnas mensual</t>
  </si>
  <si>
    <t>Parking fregado mecanico mensual (€/h)</t>
  </si>
  <si>
    <t>Cristales y columnas mensual</t>
  </si>
  <si>
    <t>Cristales y columnas semanal</t>
  </si>
  <si>
    <t>Ascensores, punto de acabado, 2 entradas, 11 cristaleras, barandillas de 2 plantas, 2 puertas parking, cristalera parking, entrada emergencia, 6 tiras blancas mensual</t>
  </si>
  <si>
    <t>Cristales fachada, , columnas y 
punto de acabado quincenal</t>
  </si>
  <si>
    <t>Limpieza mensual suelo parking, mediante fregadora</t>
  </si>
  <si>
    <t>Mantenimiento limpieza (operaria)</t>
  </si>
  <si>
    <t>Cristales mensual</t>
  </si>
  <si>
    <t>Letrero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</si>
</sst>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8"/>
      <color theme="1"/>
      <name val="Calibri"/>
      <family val="2"/>
      <scheme val="minor"/>
    </font>
    <font>
      <b/>
      <sz val="10"/>
      <name val="Century Gothic"/>
      <family val="2"/>
    </font>
    <font>
      <sz val="8"/>
      <name val="Century Gothic"/>
      <family val="2"/>
    </font>
    <font>
      <sz val="10"/>
      <color rgb="FFFF0000"/>
      <name val="Century Gothic"/>
      <family val="2"/>
    </font>
    <font>
      <b/>
      <sz val="8"/>
      <name val="Century Gothic"/>
      <family val="2"/>
    </font>
    <font>
      <b/>
      <sz val="9"/>
      <color indexed="81"/>
      <name val="Tahoma"/>
      <family val="2"/>
    </font>
    <font>
      <sz val="11"/>
      <color theme="1"/>
      <name val="Dubai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" fontId="10" fillId="0" borderId="0" xfId="0" applyNumberFormat="1" applyFont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2" fontId="2" fillId="0" borderId="4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7" fillId="0" borderId="4" xfId="4" applyFont="1" applyBorder="1" applyAlignment="1">
      <alignment horizontal="center" vertical="center"/>
    </xf>
    <xf numFmtId="43" fontId="1" fillId="0" borderId="4" xfId="4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5">
    <cellStyle name="Millares" xfId="4" builtinId="3"/>
    <cellStyle name="Millares 2" xfId="2" xr:uid="{BF96FA49-2B14-40C6-B253-5D3C1DD67899}"/>
    <cellStyle name="Millares 3" xfId="3" xr:uid="{A44AC3BB-4C70-4B1E-B8A0-3CBD5DA0F089}"/>
    <cellStyle name="Normal" xfId="0" builtinId="0"/>
    <cellStyle name="Normal 2" xfId="1" xr:uid="{65F10DA6-4E56-4AF0-9B6B-AAE28FB1E7FC}"/>
  </cellStyles>
  <dxfs count="0"/>
  <tableStyles count="0" defaultTableStyle="TableStyleMedium2" defaultPivotStyle="PivotStyleLight16"/>
  <colors>
    <mruColors>
      <color rgb="FFE2EFDA"/>
      <color rgb="FFF7A193"/>
      <color rgb="FFFFFFCC"/>
      <color rgb="FFEB9BFB"/>
      <color rgb="FFFDB9EE"/>
      <color rgb="FFFF99FF"/>
      <color rgb="FFFFFF66"/>
      <color rgb="FFE7FFFF"/>
      <color rgb="FFE7FFE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ECE3-95EE-4631-AAF9-A897220D39E0}">
  <dimension ref="A1:L49"/>
  <sheetViews>
    <sheetView showGridLines="0" tabSelected="1" topLeftCell="D1" zoomScale="130" zoomScaleNormal="130" zoomScaleSheetLayoutView="100" workbookViewId="0">
      <pane ySplit="1" topLeftCell="A26" activePane="bottomLeft" state="frozen"/>
      <selection pane="bottomLeft" activeCell="A26" sqref="A26:I47"/>
    </sheetView>
  </sheetViews>
  <sheetFormatPr baseColWidth="10" defaultColWidth="14.6640625" defaultRowHeight="13.5" x14ac:dyDescent="0.2"/>
  <cols>
    <col min="1" max="3" width="15" style="32" hidden="1" customWidth="1"/>
    <col min="4" max="4" width="54.5" style="35" customWidth="1"/>
    <col min="5" max="5" width="11" style="33" bestFit="1" customWidth="1"/>
    <col min="6" max="6" width="15.5" style="49" customWidth="1"/>
    <col min="7" max="7" width="12.1640625" style="33" bestFit="1" customWidth="1"/>
    <col min="8" max="8" width="10" style="36" hidden="1" customWidth="1"/>
    <col min="9" max="9" width="9.83203125" style="33" hidden="1" customWidth="1"/>
    <col min="10" max="10" width="30.5" hidden="1" customWidth="1"/>
  </cols>
  <sheetData>
    <row r="1" spans="1:9" s="1" customFormat="1" ht="26.25" customHeight="1" thickBot="1" x14ac:dyDescent="0.25">
      <c r="A1" s="18" t="s">
        <v>33</v>
      </c>
      <c r="B1" s="39" t="s">
        <v>34</v>
      </c>
      <c r="C1" s="18" t="s">
        <v>31</v>
      </c>
      <c r="D1" s="19" t="s">
        <v>37</v>
      </c>
      <c r="E1" s="20" t="s">
        <v>0</v>
      </c>
      <c r="F1" s="46" t="s">
        <v>36</v>
      </c>
      <c r="G1" s="21" t="s">
        <v>1</v>
      </c>
      <c r="H1" s="22" t="s">
        <v>5</v>
      </c>
      <c r="I1" s="21" t="s">
        <v>6</v>
      </c>
    </row>
    <row r="2" spans="1:9" s="3" customFormat="1" x14ac:dyDescent="0.2">
      <c r="A2" s="7"/>
      <c r="B2" s="7"/>
      <c r="C2" s="7"/>
      <c r="D2" s="23"/>
      <c r="E2" s="24"/>
      <c r="F2" s="4"/>
      <c r="G2" s="24"/>
      <c r="H2" s="6"/>
      <c r="I2" s="7"/>
    </row>
    <row r="3" spans="1:9" s="3" customForma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</row>
    <row r="4" spans="1:9" s="3" customFormat="1" x14ac:dyDescent="0.2">
      <c r="A4" s="7"/>
      <c r="B4" s="7"/>
      <c r="C4" s="7"/>
      <c r="D4" s="23"/>
      <c r="E4" s="24"/>
      <c r="F4" s="4"/>
      <c r="G4" s="24"/>
      <c r="H4" s="6"/>
      <c r="I4" s="7"/>
    </row>
    <row r="5" spans="1:9" s="3" customFormat="1" ht="27" x14ac:dyDescent="0.2">
      <c r="A5" s="40">
        <v>43472</v>
      </c>
      <c r="B5" s="40">
        <v>43591</v>
      </c>
      <c r="C5" s="8" t="s">
        <v>14</v>
      </c>
      <c r="D5" s="25" t="s">
        <v>40</v>
      </c>
      <c r="E5" s="8">
        <v>249.6</v>
      </c>
      <c r="F5" s="47">
        <f>E5+(E5*2.5/100)</f>
        <v>255.84</v>
      </c>
      <c r="G5" s="8">
        <f>F5+(F5*21/100)</f>
        <v>309.56639999999999</v>
      </c>
      <c r="H5" s="9">
        <v>10</v>
      </c>
      <c r="I5" s="8">
        <f>E5/H5</f>
        <v>24.96</v>
      </c>
    </row>
    <row r="6" spans="1:9" s="3" customFormat="1" x14ac:dyDescent="0.2">
      <c r="A6" s="41">
        <v>44077</v>
      </c>
      <c r="B6" s="41">
        <v>44081</v>
      </c>
      <c r="C6" s="12" t="s">
        <v>26</v>
      </c>
      <c r="D6" s="26" t="s">
        <v>27</v>
      </c>
      <c r="E6" s="8">
        <v>120</v>
      </c>
      <c r="F6" s="47">
        <f t="shared" ref="F6:F7" si="0">E6+(E6*2.5/100)</f>
        <v>123</v>
      </c>
      <c r="G6" s="8">
        <f t="shared" ref="G6:G7" si="1">F6+(F6*21/100)</f>
        <v>148.82999999999998</v>
      </c>
      <c r="H6" s="9">
        <v>6</v>
      </c>
      <c r="I6" s="8">
        <f>E6/H6</f>
        <v>20</v>
      </c>
    </row>
    <row r="7" spans="1:9" s="3" customFormat="1" x14ac:dyDescent="0.2">
      <c r="A7" s="40">
        <v>44194</v>
      </c>
      <c r="B7" s="40">
        <v>44218</v>
      </c>
      <c r="C7" s="8" t="s">
        <v>29</v>
      </c>
      <c r="D7" s="25" t="s">
        <v>30</v>
      </c>
      <c r="E7" s="8">
        <v>141</v>
      </c>
      <c r="F7" s="47">
        <f t="shared" si="0"/>
        <v>144.52500000000001</v>
      </c>
      <c r="G7" s="8">
        <f t="shared" si="1"/>
        <v>174.87524999999999</v>
      </c>
      <c r="H7" s="9">
        <v>6</v>
      </c>
      <c r="I7" s="8">
        <f>E7/H7</f>
        <v>23.5</v>
      </c>
    </row>
    <row r="8" spans="1:9" s="3" customFormat="1" x14ac:dyDescent="0.2">
      <c r="A8" s="7"/>
      <c r="B8" s="7"/>
      <c r="C8" s="7"/>
      <c r="D8" s="23"/>
      <c r="E8" s="24"/>
      <c r="F8" s="4"/>
      <c r="G8" s="24"/>
      <c r="H8" s="6"/>
      <c r="I8" s="7"/>
    </row>
    <row r="9" spans="1:9" s="3" customFormat="1" x14ac:dyDescent="0.2">
      <c r="A9" s="52" t="s">
        <v>3</v>
      </c>
      <c r="B9" s="52"/>
      <c r="C9" s="52"/>
      <c r="D9" s="52"/>
      <c r="E9" s="52"/>
      <c r="F9" s="52"/>
      <c r="G9" s="52"/>
      <c r="H9" s="52"/>
      <c r="I9" s="52"/>
    </row>
    <row r="10" spans="1:9" s="3" customFormat="1" x14ac:dyDescent="0.2">
      <c r="A10" s="7"/>
      <c r="B10" s="7"/>
      <c r="C10" s="7"/>
      <c r="D10" s="23"/>
      <c r="E10" s="24"/>
      <c r="F10" s="4"/>
      <c r="G10" s="24"/>
      <c r="H10" s="6"/>
      <c r="I10" s="7"/>
    </row>
    <row r="11" spans="1:9" s="3" customFormat="1" ht="40.5" x14ac:dyDescent="0.2">
      <c r="A11" s="40">
        <v>43980</v>
      </c>
      <c r="B11" s="40">
        <v>43980</v>
      </c>
      <c r="C11" s="8" t="s">
        <v>23</v>
      </c>
      <c r="D11" s="25" t="s">
        <v>24</v>
      </c>
      <c r="E11" s="8">
        <v>255</v>
      </c>
      <c r="F11" s="47">
        <f>E11+(E11*2.5/100)</f>
        <v>261.375</v>
      </c>
      <c r="G11" s="8">
        <f t="shared" ref="G11" si="2">F11+(F11*21/100)</f>
        <v>316.26375000000002</v>
      </c>
      <c r="H11" s="9">
        <v>12</v>
      </c>
      <c r="I11" s="8">
        <f>E11/H11</f>
        <v>21.25</v>
      </c>
    </row>
    <row r="12" spans="1:9" s="3" customFormat="1" x14ac:dyDescent="0.2">
      <c r="A12" s="7"/>
      <c r="B12" s="7"/>
      <c r="C12" s="7"/>
      <c r="D12" s="23"/>
      <c r="E12" s="24"/>
      <c r="F12" s="4"/>
      <c r="G12" s="24"/>
      <c r="H12" s="6"/>
      <c r="I12" s="7"/>
    </row>
    <row r="13" spans="1:9" s="3" customFormat="1" x14ac:dyDescent="0.2">
      <c r="A13" s="52" t="s">
        <v>4</v>
      </c>
      <c r="B13" s="52"/>
      <c r="C13" s="52"/>
      <c r="D13" s="52"/>
      <c r="E13" s="52"/>
      <c r="F13" s="52"/>
      <c r="G13" s="52"/>
      <c r="H13" s="52"/>
      <c r="I13" s="52"/>
    </row>
    <row r="14" spans="1:9" s="3" customFormat="1" x14ac:dyDescent="0.2">
      <c r="A14" s="7"/>
      <c r="B14" s="7"/>
      <c r="C14" s="7"/>
      <c r="D14" s="23"/>
      <c r="E14" s="24"/>
      <c r="F14" s="4"/>
      <c r="G14" s="24"/>
      <c r="H14" s="6"/>
      <c r="I14" s="7"/>
    </row>
    <row r="15" spans="1:9" s="3" customFormat="1" ht="27" x14ac:dyDescent="0.2">
      <c r="A15" s="42">
        <v>42116</v>
      </c>
      <c r="B15" s="42">
        <v>42123</v>
      </c>
      <c r="C15" s="27" t="s">
        <v>22</v>
      </c>
      <c r="D15" s="25" t="s">
        <v>41</v>
      </c>
      <c r="E15" s="8">
        <v>153.82</v>
      </c>
      <c r="F15" s="47">
        <f>E15+(E15*2.5/100)</f>
        <v>157.66549999999998</v>
      </c>
      <c r="G15" s="8">
        <f>F15+(F15*21/100)</f>
        <v>190.77525499999996</v>
      </c>
      <c r="H15" s="9">
        <v>8</v>
      </c>
      <c r="I15" s="8">
        <f>E15/H15</f>
        <v>19.227499999999999</v>
      </c>
    </row>
    <row r="16" spans="1:9" s="3" customFormat="1" x14ac:dyDescent="0.2">
      <c r="A16" s="40">
        <v>42837</v>
      </c>
      <c r="B16" s="40">
        <v>42840</v>
      </c>
      <c r="C16" s="8" t="s">
        <v>15</v>
      </c>
      <c r="D16" s="25" t="s">
        <v>42</v>
      </c>
      <c r="E16" s="8">
        <v>18.5</v>
      </c>
      <c r="F16" s="47">
        <f>E16+(E16*2.5/100)</f>
        <v>18.962499999999999</v>
      </c>
      <c r="G16" s="8">
        <f>F16+(F16*21/100)</f>
        <v>22.944624999999998</v>
      </c>
      <c r="H16" s="9"/>
      <c r="I16" s="8"/>
    </row>
    <row r="17" spans="1:12" s="3" customFormat="1" x14ac:dyDescent="0.2">
      <c r="A17" s="7"/>
      <c r="B17" s="7"/>
      <c r="C17" s="7"/>
      <c r="D17" s="23"/>
      <c r="E17" s="24"/>
      <c r="F17" s="4"/>
      <c r="G17" s="24"/>
      <c r="H17" s="6"/>
      <c r="I17" s="7"/>
    </row>
    <row r="18" spans="1:12" s="3" customFormat="1" x14ac:dyDescent="0.2">
      <c r="A18" s="52" t="s">
        <v>38</v>
      </c>
      <c r="B18" s="52"/>
      <c r="C18" s="52"/>
      <c r="D18" s="52"/>
      <c r="E18" s="52"/>
      <c r="F18" s="52"/>
      <c r="G18" s="52"/>
      <c r="H18" s="52"/>
      <c r="I18" s="52"/>
    </row>
    <row r="19" spans="1:12" s="3" customFormat="1" x14ac:dyDescent="0.2">
      <c r="A19" s="7"/>
      <c r="B19" s="7"/>
      <c r="C19" s="7"/>
      <c r="D19" s="23"/>
      <c r="E19" s="24"/>
      <c r="F19" s="4"/>
      <c r="G19" s="24"/>
      <c r="H19" s="6"/>
      <c r="I19" s="7"/>
      <c r="L19" s="2"/>
    </row>
    <row r="20" spans="1:12" s="3" customFormat="1" x14ac:dyDescent="0.2">
      <c r="A20" s="40">
        <v>43007</v>
      </c>
      <c r="B20" s="40">
        <v>43013</v>
      </c>
      <c r="C20" s="8" t="s">
        <v>16</v>
      </c>
      <c r="D20" s="25" t="s">
        <v>43</v>
      </c>
      <c r="E20" s="8">
        <v>254.59</v>
      </c>
      <c r="F20" s="47">
        <f>E20+(E20*2.5/100)</f>
        <v>260.95474999999999</v>
      </c>
      <c r="G20" s="8">
        <f>F20+(F20*21/100)</f>
        <v>315.7552475</v>
      </c>
      <c r="H20" s="9">
        <v>12</v>
      </c>
      <c r="I20" s="8">
        <f>E20/H20</f>
        <v>21.215833333333332</v>
      </c>
    </row>
    <row r="21" spans="1:12" s="3" customFormat="1" x14ac:dyDescent="0.2">
      <c r="A21" s="7"/>
      <c r="B21" s="7"/>
      <c r="C21" s="7"/>
      <c r="D21" s="28"/>
      <c r="E21" s="29"/>
      <c r="F21" s="48"/>
      <c r="G21" s="29"/>
      <c r="H21" s="10"/>
      <c r="I21" s="11"/>
    </row>
    <row r="22" spans="1:12" s="3" customFormat="1" x14ac:dyDescent="0.2">
      <c r="A22" s="52" t="s">
        <v>7</v>
      </c>
      <c r="B22" s="52"/>
      <c r="C22" s="52"/>
      <c r="D22" s="52"/>
      <c r="E22" s="52"/>
      <c r="F22" s="52"/>
      <c r="G22" s="52"/>
      <c r="H22" s="52"/>
      <c r="I22" s="52"/>
    </row>
    <row r="23" spans="1:12" s="3" customFormat="1" x14ac:dyDescent="0.2">
      <c r="A23" s="7"/>
      <c r="B23" s="7"/>
      <c r="C23" s="7"/>
      <c r="D23" s="23"/>
      <c r="E23" s="24"/>
      <c r="F23" s="4"/>
      <c r="G23" s="24"/>
      <c r="H23" s="6"/>
      <c r="I23" s="7"/>
    </row>
    <row r="24" spans="1:12" s="3" customFormat="1" x14ac:dyDescent="0.2">
      <c r="A24" s="40">
        <v>42992</v>
      </c>
      <c r="B24" s="40">
        <v>43013</v>
      </c>
      <c r="C24" s="8" t="s">
        <v>17</v>
      </c>
      <c r="D24" s="25" t="s">
        <v>44</v>
      </c>
      <c r="E24" s="8">
        <v>106.08</v>
      </c>
      <c r="F24" s="47">
        <f>E24+(E24*2.5/100)</f>
        <v>108.732</v>
      </c>
      <c r="G24" s="8">
        <f>F24+(F24*21/100)</f>
        <v>131.56572</v>
      </c>
      <c r="H24" s="9">
        <v>4.5</v>
      </c>
      <c r="I24" s="8">
        <f>E24/H24</f>
        <v>23.573333333333334</v>
      </c>
    </row>
    <row r="25" spans="1:12" s="3" customFormat="1" x14ac:dyDescent="0.2">
      <c r="A25" s="7"/>
      <c r="B25" s="7"/>
      <c r="C25" s="7"/>
      <c r="D25" s="23"/>
      <c r="E25" s="24"/>
      <c r="F25" s="4"/>
      <c r="G25" s="24"/>
      <c r="H25" s="6"/>
      <c r="I25" s="7"/>
    </row>
    <row r="26" spans="1:12" s="3" customFormat="1" x14ac:dyDescent="0.2">
      <c r="A26" s="52" t="s">
        <v>8</v>
      </c>
      <c r="B26" s="52"/>
      <c r="C26" s="52"/>
      <c r="D26" s="52"/>
      <c r="E26" s="52"/>
      <c r="F26" s="52"/>
      <c r="G26" s="52"/>
      <c r="H26" s="52"/>
      <c r="I26" s="52"/>
    </row>
    <row r="27" spans="1:12" s="3" customFormat="1" x14ac:dyDescent="0.2">
      <c r="A27" s="7"/>
      <c r="B27" s="7"/>
      <c r="C27" s="7"/>
      <c r="D27" s="23"/>
      <c r="E27" s="24"/>
      <c r="F27" s="4"/>
      <c r="G27" s="24"/>
      <c r="H27" s="6"/>
      <c r="I27" s="7"/>
    </row>
    <row r="28" spans="1:12" s="3" customFormat="1" ht="54" x14ac:dyDescent="0.2">
      <c r="A28" s="40">
        <v>43762</v>
      </c>
      <c r="B28" s="40">
        <v>43795</v>
      </c>
      <c r="C28" s="8" t="s">
        <v>12</v>
      </c>
      <c r="D28" s="25" t="s">
        <v>45</v>
      </c>
      <c r="E28" s="8">
        <v>275.60000000000002</v>
      </c>
      <c r="F28" s="47">
        <f>E28+(E28*2.5/100)</f>
        <v>282.49</v>
      </c>
      <c r="G28" s="8">
        <f>F28+(F28*21/100)</f>
        <v>341.81290000000001</v>
      </c>
      <c r="H28" s="9">
        <v>16</v>
      </c>
      <c r="I28" s="8">
        <f>E28/H28</f>
        <v>17.225000000000001</v>
      </c>
    </row>
    <row r="29" spans="1:12" s="3" customFormat="1" x14ac:dyDescent="0.2">
      <c r="A29" s="7"/>
      <c r="B29" s="7"/>
      <c r="C29" s="7"/>
      <c r="D29" s="4"/>
      <c r="E29" s="4"/>
      <c r="F29" s="4"/>
      <c r="G29" s="4"/>
      <c r="H29" s="6"/>
      <c r="I29" s="7"/>
    </row>
    <row r="30" spans="1:12" s="3" customFormat="1" x14ac:dyDescent="0.2">
      <c r="A30" s="52" t="s">
        <v>9</v>
      </c>
      <c r="B30" s="52"/>
      <c r="C30" s="52"/>
      <c r="D30" s="52"/>
      <c r="E30" s="52"/>
      <c r="F30" s="52"/>
      <c r="G30" s="52"/>
      <c r="H30" s="52"/>
      <c r="I30" s="52"/>
    </row>
    <row r="31" spans="1:12" s="3" customFormat="1" x14ac:dyDescent="0.2">
      <c r="A31" s="7"/>
      <c r="B31" s="7"/>
      <c r="C31" s="7"/>
      <c r="D31" s="23"/>
      <c r="E31" s="24"/>
      <c r="F31" s="4"/>
      <c r="G31" s="24"/>
      <c r="H31" s="6"/>
      <c r="I31" s="7"/>
    </row>
    <row r="32" spans="1:12" s="3" customFormat="1" ht="27" x14ac:dyDescent="0.2">
      <c r="A32" s="40">
        <v>43418</v>
      </c>
      <c r="B32" s="40">
        <v>43425</v>
      </c>
      <c r="C32" s="8" t="s">
        <v>13</v>
      </c>
      <c r="D32" s="25" t="s">
        <v>46</v>
      </c>
      <c r="E32" s="8">
        <v>233.38</v>
      </c>
      <c r="F32" s="47">
        <f>E32+(E32*2.5/100)</f>
        <v>239.21449999999999</v>
      </c>
      <c r="G32" s="8">
        <f>F32+(F32*21/100)</f>
        <v>289.449545</v>
      </c>
      <c r="H32" s="9">
        <v>9</v>
      </c>
      <c r="I32" s="8">
        <f>E32/H32</f>
        <v>25.931111111111111</v>
      </c>
    </row>
    <row r="33" spans="1:10" s="3" customFormat="1" ht="27" x14ac:dyDescent="0.2">
      <c r="A33" s="43">
        <v>44203</v>
      </c>
      <c r="B33" s="43">
        <v>44207</v>
      </c>
      <c r="C33" s="30" t="s">
        <v>28</v>
      </c>
      <c r="D33" s="25" t="s">
        <v>47</v>
      </c>
      <c r="E33" s="8">
        <v>483</v>
      </c>
      <c r="F33" s="47">
        <f>E33+(E33*2.5/100)</f>
        <v>495.07499999999999</v>
      </c>
      <c r="G33" s="8">
        <f>F33+(F33*21/100)</f>
        <v>599.04075</v>
      </c>
      <c r="H33" s="9">
        <v>20</v>
      </c>
      <c r="I33" s="8">
        <f>E33/H33</f>
        <v>24.15</v>
      </c>
    </row>
    <row r="34" spans="1:10" s="3" customFormat="1" x14ac:dyDescent="0.2">
      <c r="A34" s="7"/>
      <c r="B34" s="7"/>
      <c r="C34" s="7"/>
      <c r="D34" s="23"/>
      <c r="E34" s="24"/>
      <c r="F34" s="4"/>
      <c r="G34" s="24"/>
      <c r="H34" s="6"/>
      <c r="I34" s="7"/>
    </row>
    <row r="35" spans="1:10" s="3" customFormat="1" x14ac:dyDescent="0.2">
      <c r="A35" s="52" t="s">
        <v>10</v>
      </c>
      <c r="B35" s="52"/>
      <c r="C35" s="52"/>
      <c r="D35" s="52"/>
      <c r="E35" s="52"/>
      <c r="F35" s="52"/>
      <c r="G35" s="52"/>
      <c r="H35" s="52"/>
      <c r="I35" s="52"/>
    </row>
    <row r="36" spans="1:10" s="3" customFormat="1" x14ac:dyDescent="0.2">
      <c r="A36" s="7"/>
      <c r="B36" s="7"/>
      <c r="C36" s="7"/>
      <c r="D36" s="23"/>
      <c r="E36" s="24"/>
      <c r="F36" s="4"/>
      <c r="G36" s="24"/>
      <c r="H36" s="6"/>
      <c r="I36" s="7"/>
    </row>
    <row r="37" spans="1:10" s="3" customFormat="1" ht="13.5" customHeight="1" x14ac:dyDescent="0.2">
      <c r="A37" s="40">
        <v>43256</v>
      </c>
      <c r="B37" s="40">
        <v>43257</v>
      </c>
      <c r="C37" s="8" t="s">
        <v>18</v>
      </c>
      <c r="D37" s="25" t="s">
        <v>48</v>
      </c>
      <c r="E37" s="12">
        <v>514.49</v>
      </c>
      <c r="F37" s="47">
        <f>E37+(E37*2.5/100)</f>
        <v>527.35225000000003</v>
      </c>
      <c r="G37" s="8">
        <f>F37+(F37*21/100)</f>
        <v>638.09622250000007</v>
      </c>
      <c r="H37" s="13">
        <v>34.64</v>
      </c>
      <c r="I37" s="12">
        <f>E37/H37</f>
        <v>14.852482678983833</v>
      </c>
      <c r="J37" s="38" t="s">
        <v>32</v>
      </c>
    </row>
    <row r="38" spans="1:10" s="3" customFormat="1" x14ac:dyDescent="0.2">
      <c r="A38" s="40">
        <v>43409</v>
      </c>
      <c r="B38" s="40">
        <v>43410</v>
      </c>
      <c r="C38" s="8" t="s">
        <v>19</v>
      </c>
      <c r="D38" s="25" t="s">
        <v>49</v>
      </c>
      <c r="E38" s="8">
        <v>114.57</v>
      </c>
      <c r="F38" s="47">
        <f>E38+(E38*2.5/100)</f>
        <v>117.43424999999999</v>
      </c>
      <c r="G38" s="8">
        <f>F38+(F38*21/100)</f>
        <v>142.09544249999999</v>
      </c>
      <c r="H38" s="9">
        <v>6</v>
      </c>
      <c r="I38" s="8">
        <f>E38/H38</f>
        <v>19.094999999999999</v>
      </c>
    </row>
    <row r="39" spans="1:10" s="3" customFormat="1" x14ac:dyDescent="0.2">
      <c r="A39" s="11"/>
      <c r="B39" s="11"/>
      <c r="C39" s="11"/>
      <c r="D39" s="28"/>
      <c r="E39" s="29"/>
      <c r="F39" s="48"/>
      <c r="G39" s="29"/>
      <c r="H39" s="10"/>
      <c r="I39" s="11"/>
    </row>
    <row r="40" spans="1:10" s="3" customFormat="1" x14ac:dyDescent="0.2">
      <c r="A40" s="52" t="s">
        <v>35</v>
      </c>
      <c r="B40" s="52"/>
      <c r="C40" s="52"/>
      <c r="D40" s="52"/>
      <c r="E40" s="52"/>
      <c r="F40" s="52"/>
      <c r="G40" s="52"/>
      <c r="H40" s="52"/>
      <c r="I40" s="52"/>
    </row>
    <row r="41" spans="1:10" s="3" customFormat="1" x14ac:dyDescent="0.2">
      <c r="A41" s="5"/>
      <c r="B41" s="5"/>
      <c r="C41" s="5"/>
      <c r="D41" s="31"/>
      <c r="E41" s="29"/>
      <c r="F41" s="48"/>
      <c r="G41" s="29"/>
      <c r="H41" s="10"/>
      <c r="I41" s="11"/>
    </row>
    <row r="42" spans="1:10" s="3" customFormat="1" ht="13.5" customHeight="1" x14ac:dyDescent="0.2">
      <c r="A42" s="44">
        <v>44033</v>
      </c>
      <c r="B42" s="44">
        <v>44035</v>
      </c>
      <c r="C42" s="17" t="s">
        <v>25</v>
      </c>
      <c r="D42" s="37" t="s">
        <v>39</v>
      </c>
      <c r="E42" s="50">
        <v>1290</v>
      </c>
      <c r="F42" s="51">
        <f>E42+(E42*2.5/100)</f>
        <v>1322.25</v>
      </c>
      <c r="G42" s="50">
        <f>F42+(F42*21/100)</f>
        <v>1599.9225000000001</v>
      </c>
      <c r="H42" s="9">
        <v>20</v>
      </c>
      <c r="I42" s="8">
        <v>14.89</v>
      </c>
    </row>
    <row r="43" spans="1:10" x14ac:dyDescent="0.2">
      <c r="D43" s="23"/>
      <c r="E43" s="24"/>
      <c r="F43" s="4"/>
      <c r="G43" s="24"/>
      <c r="H43" s="14"/>
      <c r="I43" s="15"/>
    </row>
    <row r="44" spans="1:10" ht="13.5" customHeight="1" x14ac:dyDescent="0.2">
      <c r="A44" s="52" t="s">
        <v>11</v>
      </c>
      <c r="B44" s="52"/>
      <c r="C44" s="52"/>
      <c r="D44" s="52"/>
      <c r="E44" s="52"/>
      <c r="F44" s="52"/>
      <c r="G44" s="52"/>
      <c r="H44" s="52"/>
      <c r="I44" s="52"/>
    </row>
    <row r="45" spans="1:10" x14ac:dyDescent="0.2">
      <c r="D45" s="23"/>
      <c r="E45" s="24"/>
      <c r="F45" s="4"/>
      <c r="G45" s="24"/>
      <c r="H45" s="14"/>
      <c r="I45" s="15"/>
    </row>
    <row r="46" spans="1:10" x14ac:dyDescent="0.2">
      <c r="A46" s="45">
        <v>43776</v>
      </c>
      <c r="B46" s="45">
        <v>43782</v>
      </c>
      <c r="C46" s="34" t="s">
        <v>20</v>
      </c>
      <c r="D46" s="25" t="s">
        <v>43</v>
      </c>
      <c r="E46" s="8">
        <v>238.68</v>
      </c>
      <c r="F46" s="47">
        <f>E46+(E46*2.5/100)</f>
        <v>244.64700000000002</v>
      </c>
      <c r="G46" s="8">
        <f>F46+(F46*21/100)</f>
        <v>296.02287000000001</v>
      </c>
      <c r="H46" s="16">
        <v>14</v>
      </c>
      <c r="I46" s="8">
        <f>E46/H46</f>
        <v>17.048571428571428</v>
      </c>
    </row>
    <row r="47" spans="1:10" x14ac:dyDescent="0.2">
      <c r="A47" s="45">
        <v>43696</v>
      </c>
      <c r="B47" s="45">
        <v>43697</v>
      </c>
      <c r="C47" s="34" t="s">
        <v>21</v>
      </c>
      <c r="D47" s="25" t="s">
        <v>50</v>
      </c>
      <c r="E47" s="8">
        <v>85.28</v>
      </c>
      <c r="F47" s="47">
        <f>E47+(E47*2.5/100)</f>
        <v>87.412000000000006</v>
      </c>
      <c r="G47" s="8">
        <f>F47+(F47*21/100)</f>
        <v>105.76852000000001</v>
      </c>
      <c r="H47" s="16">
        <v>4</v>
      </c>
      <c r="I47" s="8">
        <f>E47/H47</f>
        <v>21.32</v>
      </c>
    </row>
    <row r="48" spans="1:10" s="3" customFormat="1" x14ac:dyDescent="0.2">
      <c r="A48" s="7"/>
      <c r="B48" s="7"/>
      <c r="C48" s="7"/>
      <c r="D48" s="23"/>
      <c r="E48" s="24"/>
      <c r="F48" s="4"/>
      <c r="G48" s="24"/>
      <c r="H48" s="6"/>
      <c r="I48" s="7"/>
    </row>
    <row r="49" spans="1:9" s="3" customFormat="1" x14ac:dyDescent="0.2">
      <c r="A49" s="7"/>
      <c r="B49" s="7"/>
      <c r="C49" s="7"/>
      <c r="D49" s="23"/>
      <c r="E49" s="24"/>
      <c r="F49" s="4"/>
      <c r="G49" s="24"/>
      <c r="H49" s="6"/>
      <c r="I49" s="7"/>
    </row>
  </sheetData>
  <mergeCells count="10">
    <mergeCell ref="A44:I44"/>
    <mergeCell ref="A35:I35"/>
    <mergeCell ref="A9:I9"/>
    <mergeCell ref="A3:I3"/>
    <mergeCell ref="A13:I13"/>
    <mergeCell ref="A18:I18"/>
    <mergeCell ref="A30:I30"/>
    <mergeCell ref="A26:I26"/>
    <mergeCell ref="A40:I40"/>
    <mergeCell ref="A22:I22"/>
  </mergeCells>
  <pageMargins left="0.23622047244094491" right="0.23622047244094491" top="0.74803149606299213" bottom="0.74803149606299213" header="0.31496062992125984" footer="0.31496062992125984"/>
  <pageSetup paperSize="9" scale="94" fitToHeight="5" orientation="portrait" r:id="rId1"/>
  <rowBreaks count="1" manualBreakCount="1">
    <brk id="2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Morro</dc:creator>
  <cp:lastModifiedBy>usuario6</cp:lastModifiedBy>
  <cp:lastPrinted>2022-02-09T11:28:10Z</cp:lastPrinted>
  <dcterms:created xsi:type="dcterms:W3CDTF">2019-04-12T13:12:11Z</dcterms:created>
  <dcterms:modified xsi:type="dcterms:W3CDTF">2022-02-18T10:03:55Z</dcterms:modified>
</cp:coreProperties>
</file>